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henamc.sharepoint.com/Shared Documents/3. Delivery/3.4 Products/Business Booster/"/>
    </mc:Choice>
  </mc:AlternateContent>
  <xr:revisionPtr revIDLastSave="41" documentId="8_{307C5FD0-28C6-1043-AF35-BF2D25792B35}" xr6:coauthVersionLast="47" xr6:coauthVersionMax="47" xr10:uidLastSave="{25F70B48-B72A-424E-8370-E91CAF9023EF}"/>
  <bookViews>
    <workbookView xWindow="0" yWindow="760" windowWidth="33720" windowHeight="21580" xr2:uid="{264A70B8-D9D8-BF42-8AA3-7C3E4EAACEED}"/>
  </bookViews>
  <sheets>
    <sheet name="Cost_Benefit_Cal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30" i="1"/>
  <c r="D29" i="1"/>
  <c r="D27" i="1"/>
  <c r="C6" i="1" s="1"/>
  <c r="C42" i="1"/>
  <c r="C43" i="1"/>
  <c r="C44" i="1"/>
  <c r="C5" i="1"/>
  <c r="C41" i="1"/>
  <c r="C40" i="1"/>
  <c r="D28" i="1" s="1"/>
  <c r="C39" i="1"/>
  <c r="C9" i="1" l="1"/>
  <c r="C10" i="1"/>
  <c r="C7" i="1"/>
</calcChain>
</file>

<file path=xl/sharedStrings.xml><?xml version="1.0" encoding="utf-8"?>
<sst xmlns="http://schemas.openxmlformats.org/spreadsheetml/2006/main" count="47" uniqueCount="37">
  <si>
    <t>COST ESTIMATE (1ST YEAR)</t>
  </si>
  <si>
    <t>EXPECTED BENEFIT (1ST YEAR)</t>
  </si>
  <si>
    <t>PAYBACK PERIOD (WEEKS)</t>
  </si>
  <si>
    <t>ONGOING ANNUAL COSTS</t>
  </si>
  <si>
    <t>ONGOING ANNUAL BENEFIT</t>
  </si>
  <si>
    <t>ANNUAL COST/BENEFIT</t>
  </si>
  <si>
    <t>Description</t>
  </si>
  <si>
    <t>Cost</t>
  </si>
  <si>
    <t>Type</t>
  </si>
  <si>
    <t>Ongoing</t>
  </si>
  <si>
    <t>Savings Categories</t>
  </si>
  <si>
    <t>COST/BENEFIT CALCULATOR</t>
  </si>
  <si>
    <t>PART 1 - COST</t>
  </si>
  <si>
    <t>Input the details of the estimated costs.</t>
  </si>
  <si>
    <t>PART 2 - SAVINGS</t>
  </si>
  <si>
    <t>Input the details of the estimated savings.</t>
  </si>
  <si>
    <t>Saved Time - &lt;insert role&gt;</t>
  </si>
  <si>
    <t>Saved Time - CEO/Founder</t>
  </si>
  <si>
    <t>PART 3 - KEY DATA</t>
  </si>
  <si>
    <t>Input the costs and potential earnings of key resources below.</t>
  </si>
  <si>
    <t>Saved Hours per Week</t>
  </si>
  <si>
    <t>Benefit per Hour</t>
  </si>
  <si>
    <t>Example Saving</t>
  </si>
  <si>
    <t>Example Cost - Technology</t>
  </si>
  <si>
    <t>Input any costs you can expect to incur, including time spent, staff costs, and direct expenditure.</t>
  </si>
  <si>
    <t>Input any savings you can expect to realise, including time, staff costs, and licencing fees.</t>
  </si>
  <si>
    <t>Input the cost vs value of key team members time to enable accurate savings calculations.</t>
  </si>
  <si>
    <t>Saving/Benefit - Other</t>
  </si>
  <si>
    <t>Saving/Benefit - Staff Time</t>
  </si>
  <si>
    <t>Saving Rationale</t>
  </si>
  <si>
    <t>Weekly Saving</t>
  </si>
  <si>
    <t>Cost p/hour</t>
  </si>
  <si>
    <t>Earn p/hour</t>
  </si>
  <si>
    <t>Licence Fees</t>
  </si>
  <si>
    <t>© Copyright Frances Quinn 2022</t>
  </si>
  <si>
    <t>www.francesquinn.com.au</t>
  </si>
  <si>
    <t>hello@francesquinn.com.au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</si>
</sst>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74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2" tint="-0.749992370372631"/>
      <name val="Calibri"/>
      <family val="2"/>
    </font>
    <font>
      <sz val="10"/>
      <color theme="2" tint="-0.749992370372631"/>
      <name val="Arial"/>
      <family val="2"/>
    </font>
    <font>
      <sz val="12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</font>
    <font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</font>
    <font>
      <b/>
      <sz val="18"/>
      <color theme="2" tint="-0.749992370372631"/>
      <name val="Calibri"/>
      <family val="2"/>
      <scheme val="minor"/>
    </font>
    <font>
      <b/>
      <sz val="12"/>
      <color theme="0"/>
      <name val="Calibri"/>
      <family val="2"/>
    </font>
    <font>
      <i/>
      <sz val="12"/>
      <color theme="2" tint="-0.749992370372631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i/>
      <sz val="12"/>
      <color theme="0"/>
      <name val="Calibri"/>
      <family val="2"/>
    </font>
    <font>
      <sz val="8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DB2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7D7"/>
        <bgColor indexed="64"/>
      </patternFill>
    </fill>
    <fill>
      <patternFill patternType="solid">
        <fgColor rgb="FFE42893"/>
        <bgColor indexed="64"/>
      </patternFill>
    </fill>
    <fill>
      <patternFill patternType="solid">
        <fgColor rgb="FFFAD3E7"/>
        <bgColor indexed="64"/>
      </patternFill>
    </fill>
    <fill>
      <patternFill patternType="solid">
        <fgColor rgb="FF02BFD7"/>
        <bgColor indexed="64"/>
      </patternFill>
    </fill>
    <fill>
      <patternFill patternType="solid">
        <fgColor rgb="FFD8F0F5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protection locked="0"/>
    </xf>
    <xf numFmtId="6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Protection="1"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Protection="1"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Protection="1"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Protection="1">
      <protection locked="0"/>
    </xf>
    <xf numFmtId="6" fontId="6" fillId="6" borderId="1" xfId="0" applyNumberFormat="1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Protection="1"/>
    <xf numFmtId="6" fontId="6" fillId="3" borderId="1" xfId="0" applyNumberFormat="1" applyFont="1" applyFill="1" applyBorder="1" applyAlignment="1" applyProtection="1">
      <alignment horizontal="center"/>
    </xf>
    <xf numFmtId="2" fontId="7" fillId="3" borderId="1" xfId="0" applyNumberFormat="1" applyFont="1" applyFill="1" applyBorder="1" applyAlignment="1" applyProtection="1">
      <alignment horizontal="center"/>
    </xf>
    <xf numFmtId="6" fontId="7" fillId="3" borderId="1" xfId="0" applyNumberFormat="1" applyFont="1" applyFill="1" applyBorder="1" applyAlignment="1" applyProtection="1">
      <alignment horizontal="center"/>
    </xf>
    <xf numFmtId="8" fontId="6" fillId="3" borderId="1" xfId="0" applyNumberFormat="1" applyFont="1" applyFill="1" applyBorder="1" applyAlignment="1" applyProtection="1">
      <alignment horizontal="center" vertical="center"/>
    </xf>
    <xf numFmtId="6" fontId="6" fillId="3" borderId="1" xfId="0" applyNumberFormat="1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3" fillId="7" borderId="5" xfId="0" applyFont="1" applyFill="1" applyBorder="1" applyAlignment="1" applyProtection="1">
      <alignment horizontal="center" vertical="center" wrapText="1"/>
      <protection locked="0"/>
    </xf>
    <xf numFmtId="0" fontId="13" fillId="7" borderId="6" xfId="0" applyFont="1" applyFill="1" applyBorder="1" applyAlignment="1" applyProtection="1">
      <alignment horizontal="center" vertical="center" wrapText="1"/>
      <protection locked="0"/>
    </xf>
    <xf numFmtId="0" fontId="13" fillId="7" borderId="7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Border="1" applyAlignment="1" applyProtection="1">
      <alignment horizontal="center" vertical="center" wrapText="1"/>
      <protection locked="0"/>
    </xf>
    <xf numFmtId="174" fontId="6" fillId="8" borderId="1" xfId="1" applyNumberFormat="1" applyFont="1" applyFill="1" applyBorder="1" applyAlignment="1" applyProtection="1">
      <alignment horizontal="center" vertical="center"/>
      <protection locked="0"/>
    </xf>
    <xf numFmtId="174" fontId="6" fillId="6" borderId="1" xfId="0" applyNumberFormat="1" applyFont="1" applyFill="1" applyBorder="1" applyAlignment="1" applyProtection="1">
      <alignment horizontal="center" vertical="center"/>
      <protection locked="0"/>
    </xf>
    <xf numFmtId="174" fontId="3" fillId="6" borderId="1" xfId="0" applyNumberFormat="1" applyFont="1" applyFill="1" applyBorder="1" applyAlignment="1" applyProtection="1">
      <alignment horizontal="center" vertical="center"/>
      <protection locked="0"/>
    </xf>
    <xf numFmtId="17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8F0F5"/>
      <color rgb="FFE42893"/>
      <color rgb="FF02BFD7"/>
      <color rgb="FFFAD3E7"/>
      <color rgb="FFFFF7D7"/>
      <color rgb="FFFFD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84666</xdr:rowOff>
    </xdr:from>
    <xdr:to>
      <xdr:col>1</xdr:col>
      <xdr:colOff>2151356</xdr:colOff>
      <xdr:row>1</xdr:row>
      <xdr:rowOff>367921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920DFD-CEEF-9F4F-B01E-756E2EFF03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3333" b="31771"/>
        <a:stretch/>
      </xdr:blipFill>
      <xdr:spPr>
        <a:xfrm>
          <a:off x="0" y="84666"/>
          <a:ext cx="2366871" cy="814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hello@francesquinn.com.au" TargetMode="External"/><Relationship Id="rId1" Type="http://schemas.openxmlformats.org/officeDocument/2006/relationships/hyperlink" Target="http://www.francesquinn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DD7E0-97C8-1243-A9E8-EBDE8717052A}">
  <dimension ref="B1:H49"/>
  <sheetViews>
    <sheetView showGridLines="0" showRowColHeaders="0" tabSelected="1" zoomScale="165" zoomScaleNormal="165" workbookViewId="0">
      <selection activeCell="B46" sqref="B46"/>
    </sheetView>
  </sheetViews>
  <sheetFormatPr baseColWidth="10" defaultRowHeight="16" x14ac:dyDescent="0.2"/>
  <cols>
    <col min="1" max="1" width="2.83203125" style="1" customWidth="1"/>
    <col min="2" max="2" width="29" style="1" customWidth="1"/>
    <col min="3" max="3" width="28.83203125" style="1" customWidth="1"/>
    <col min="4" max="4" width="14.1640625" style="1" customWidth="1"/>
    <col min="5" max="6" width="13.5" style="1" customWidth="1"/>
    <col min="7" max="16384" width="10.83203125" style="1"/>
  </cols>
  <sheetData>
    <row r="1" spans="2:8" ht="42" customHeight="1" x14ac:dyDescent="0.2"/>
    <row r="2" spans="2:8" ht="29" customHeight="1" x14ac:dyDescent="0.2"/>
    <row r="3" spans="2:8" ht="31" x14ac:dyDescent="0.35">
      <c r="B3" s="2" t="s">
        <v>11</v>
      </c>
      <c r="C3" s="3"/>
      <c r="D3" s="3"/>
      <c r="E3" s="3"/>
      <c r="F3" s="3"/>
      <c r="G3" s="4"/>
    </row>
    <row r="4" spans="2:8" x14ac:dyDescent="0.2">
      <c r="B4" s="5"/>
      <c r="C4" s="3"/>
      <c r="D4" s="5"/>
      <c r="E4" s="4"/>
      <c r="F4" s="4"/>
      <c r="G4" s="4"/>
    </row>
    <row r="5" spans="2:8" x14ac:dyDescent="0.2">
      <c r="B5" s="23" t="s">
        <v>0</v>
      </c>
      <c r="C5" s="24">
        <f>SUM(C15:C22)</f>
        <v>1000</v>
      </c>
      <c r="D5" s="3"/>
      <c r="E5" s="3"/>
      <c r="F5" s="4"/>
      <c r="G5" s="4"/>
    </row>
    <row r="6" spans="2:8" x14ac:dyDescent="0.2">
      <c r="B6" s="23" t="s">
        <v>1</v>
      </c>
      <c r="C6" s="24">
        <f>((SUMIF(E27:E34,"Ongoing",D27:D34)/5)*230)+SUMIF(E27:E34,"One-Off",D27:D34)</f>
        <v>6900</v>
      </c>
      <c r="D6" s="3"/>
      <c r="E6" s="4"/>
      <c r="F6" s="4"/>
      <c r="G6" s="4"/>
    </row>
    <row r="7" spans="2:8" x14ac:dyDescent="0.2">
      <c r="B7" s="23" t="s">
        <v>2</v>
      </c>
      <c r="C7" s="25">
        <f>C5/SUM(D27:D34)</f>
        <v>6.666666666666667</v>
      </c>
      <c r="D7" s="3"/>
      <c r="E7" s="4"/>
      <c r="F7" s="4"/>
      <c r="G7" s="4"/>
    </row>
    <row r="8" spans="2:8" x14ac:dyDescent="0.2">
      <c r="B8" s="23" t="s">
        <v>3</v>
      </c>
      <c r="C8" s="24">
        <f>SUMIF(D15:D22,"Ongoing",C15:C22)</f>
        <v>1000</v>
      </c>
      <c r="D8" s="3"/>
      <c r="E8" s="4"/>
      <c r="F8" s="4"/>
      <c r="G8" s="4"/>
    </row>
    <row r="9" spans="2:8" x14ac:dyDescent="0.2">
      <c r="B9" s="23" t="s">
        <v>4</v>
      </c>
      <c r="C9" s="24">
        <f>(SUMIF(E27:E34,"Ongoing",D27:D34)/5)*230</f>
        <v>6900</v>
      </c>
      <c r="D9" s="3"/>
      <c r="E9" s="4"/>
      <c r="F9" s="4"/>
      <c r="G9" s="4"/>
    </row>
    <row r="10" spans="2:8" x14ac:dyDescent="0.2">
      <c r="B10" s="23" t="s">
        <v>5</v>
      </c>
      <c r="C10" s="26">
        <f>C9-C8</f>
        <v>5900</v>
      </c>
      <c r="D10" s="3"/>
      <c r="E10" s="4"/>
      <c r="F10" s="4"/>
      <c r="G10" s="4"/>
    </row>
    <row r="11" spans="2:8" x14ac:dyDescent="0.2">
      <c r="B11" s="3"/>
      <c r="C11" s="3"/>
      <c r="D11" s="3"/>
      <c r="E11" s="3"/>
      <c r="F11" s="3"/>
      <c r="G11" s="4"/>
    </row>
    <row r="12" spans="2:8" ht="24" x14ac:dyDescent="0.3">
      <c r="B12" s="6" t="s">
        <v>12</v>
      </c>
      <c r="C12" s="3"/>
      <c r="D12" s="3"/>
      <c r="E12" s="3"/>
      <c r="F12" s="3"/>
      <c r="G12" s="4"/>
    </row>
    <row r="13" spans="2:8" ht="20" customHeight="1" x14ac:dyDescent="0.2">
      <c r="B13" s="7" t="s">
        <v>13</v>
      </c>
      <c r="C13" s="3"/>
      <c r="D13" s="3"/>
      <c r="E13" s="3"/>
      <c r="F13" s="3"/>
      <c r="G13" s="4"/>
    </row>
    <row r="14" spans="2:8" x14ac:dyDescent="0.2">
      <c r="B14" s="8" t="s">
        <v>6</v>
      </c>
      <c r="C14" s="9" t="s">
        <v>7</v>
      </c>
      <c r="D14" s="9" t="s">
        <v>8</v>
      </c>
      <c r="E14" s="3"/>
      <c r="G14" s="30" t="s">
        <v>24</v>
      </c>
      <c r="H14" s="31"/>
    </row>
    <row r="15" spans="2:8" x14ac:dyDescent="0.2">
      <c r="B15" s="10" t="s">
        <v>23</v>
      </c>
      <c r="C15" s="11">
        <v>1000</v>
      </c>
      <c r="D15" s="12" t="s">
        <v>9</v>
      </c>
      <c r="E15" s="3"/>
      <c r="G15" s="32"/>
      <c r="H15" s="33"/>
    </row>
    <row r="16" spans="2:8" x14ac:dyDescent="0.2">
      <c r="B16" s="10"/>
      <c r="C16" s="49"/>
      <c r="D16" s="12"/>
      <c r="E16" s="3"/>
      <c r="G16" s="32"/>
      <c r="H16" s="33"/>
    </row>
    <row r="17" spans="2:8" x14ac:dyDescent="0.2">
      <c r="B17" s="10"/>
      <c r="C17" s="49"/>
      <c r="D17" s="12"/>
      <c r="E17" s="3"/>
      <c r="G17" s="32"/>
      <c r="H17" s="33"/>
    </row>
    <row r="18" spans="2:8" x14ac:dyDescent="0.2">
      <c r="B18" s="10"/>
      <c r="C18" s="49"/>
      <c r="D18" s="12"/>
      <c r="E18" s="3"/>
      <c r="G18" s="32"/>
      <c r="H18" s="33"/>
    </row>
    <row r="19" spans="2:8" x14ac:dyDescent="0.2">
      <c r="B19" s="10"/>
      <c r="C19" s="49"/>
      <c r="D19" s="12"/>
      <c r="E19" s="3"/>
      <c r="G19" s="32"/>
      <c r="H19" s="33"/>
    </row>
    <row r="20" spans="2:8" x14ac:dyDescent="0.2">
      <c r="B20" s="10"/>
      <c r="C20" s="49"/>
      <c r="D20" s="12"/>
      <c r="E20" s="3"/>
      <c r="G20" s="32"/>
      <c r="H20" s="33"/>
    </row>
    <row r="21" spans="2:8" x14ac:dyDescent="0.2">
      <c r="B21" s="10"/>
      <c r="C21" s="49"/>
      <c r="D21" s="12"/>
      <c r="E21" s="3"/>
      <c r="G21" s="32"/>
      <c r="H21" s="33"/>
    </row>
    <row r="22" spans="2:8" x14ac:dyDescent="0.2">
      <c r="B22" s="10"/>
      <c r="C22" s="49"/>
      <c r="D22" s="12"/>
      <c r="E22" s="3"/>
      <c r="G22" s="34"/>
      <c r="H22" s="35"/>
    </row>
    <row r="23" spans="2:8" x14ac:dyDescent="0.2">
      <c r="B23" s="3"/>
      <c r="C23" s="3"/>
      <c r="D23" s="3"/>
      <c r="E23" s="3"/>
      <c r="F23" s="3"/>
      <c r="G23" s="36"/>
      <c r="H23" s="37"/>
    </row>
    <row r="24" spans="2:8" ht="24" x14ac:dyDescent="0.3">
      <c r="B24" s="6" t="s">
        <v>14</v>
      </c>
      <c r="C24" s="3"/>
      <c r="D24" s="3"/>
      <c r="E24" s="3"/>
      <c r="F24" s="3"/>
      <c r="G24" s="36"/>
      <c r="H24" s="37"/>
    </row>
    <row r="25" spans="2:8" ht="20" customHeight="1" x14ac:dyDescent="0.2">
      <c r="B25" s="7" t="s">
        <v>15</v>
      </c>
      <c r="C25" s="3"/>
      <c r="D25" s="3"/>
      <c r="E25" s="3"/>
      <c r="F25" s="3"/>
      <c r="G25" s="36"/>
      <c r="H25" s="37"/>
    </row>
    <row r="26" spans="2:8" ht="16" customHeight="1" x14ac:dyDescent="0.2">
      <c r="B26" s="13" t="s">
        <v>28</v>
      </c>
      <c r="C26" s="14" t="s">
        <v>20</v>
      </c>
      <c r="D26" s="15" t="s">
        <v>30</v>
      </c>
      <c r="E26" s="15" t="s">
        <v>8</v>
      </c>
      <c r="F26" s="4"/>
      <c r="G26" s="38" t="s">
        <v>25</v>
      </c>
      <c r="H26" s="39"/>
    </row>
    <row r="27" spans="2:8" x14ac:dyDescent="0.2">
      <c r="B27" s="16" t="s">
        <v>17</v>
      </c>
      <c r="C27" s="17">
        <v>1</v>
      </c>
      <c r="D27" s="27">
        <f>IFERROR((VLOOKUP(B27,$B$39:$C$44,2,0)*C27),"")</f>
        <v>100</v>
      </c>
      <c r="E27" s="18" t="s">
        <v>9</v>
      </c>
      <c r="F27" s="4"/>
      <c r="G27" s="40"/>
      <c r="H27" s="41"/>
    </row>
    <row r="28" spans="2:8" x14ac:dyDescent="0.2">
      <c r="B28" s="16"/>
      <c r="C28" s="17"/>
      <c r="D28" s="27" t="str">
        <f>IFERROR((VLOOKUP(B28,$B$39:$C$44,2,0)*C28),"")</f>
        <v/>
      </c>
      <c r="E28" s="18"/>
      <c r="F28" s="4"/>
      <c r="G28" s="40"/>
      <c r="H28" s="41"/>
    </row>
    <row r="29" spans="2:8" x14ac:dyDescent="0.2">
      <c r="B29" s="16"/>
      <c r="C29" s="17"/>
      <c r="D29" s="27" t="str">
        <f>IFERROR((VLOOKUP(B29,$B$39:$C$44,2,0)*C29),"")</f>
        <v/>
      </c>
      <c r="E29" s="18"/>
      <c r="F29" s="4"/>
      <c r="G29" s="40"/>
      <c r="H29" s="41"/>
    </row>
    <row r="30" spans="2:8" x14ac:dyDescent="0.2">
      <c r="B30" s="16"/>
      <c r="C30" s="17"/>
      <c r="D30" s="27" t="str">
        <f>IFERROR((VLOOKUP(B30,$B$39:$C$44,2,0)*C30),"")</f>
        <v/>
      </c>
      <c r="E30" s="18"/>
      <c r="F30" s="4"/>
      <c r="G30" s="40"/>
      <c r="H30" s="41"/>
    </row>
    <row r="31" spans="2:8" x14ac:dyDescent="0.2">
      <c r="B31" s="13" t="s">
        <v>27</v>
      </c>
      <c r="C31" s="14" t="s">
        <v>29</v>
      </c>
      <c r="D31" s="14" t="s">
        <v>30</v>
      </c>
      <c r="E31" s="15" t="s">
        <v>8</v>
      </c>
      <c r="F31" s="4"/>
      <c r="G31" s="40"/>
      <c r="H31" s="41"/>
    </row>
    <row r="32" spans="2:8" x14ac:dyDescent="0.2">
      <c r="B32" s="29" t="s">
        <v>22</v>
      </c>
      <c r="C32" s="17" t="s">
        <v>33</v>
      </c>
      <c r="D32" s="46">
        <v>50</v>
      </c>
      <c r="E32" s="18" t="s">
        <v>9</v>
      </c>
      <c r="F32" s="4"/>
      <c r="G32" s="40"/>
      <c r="H32" s="41"/>
    </row>
    <row r="33" spans="2:8" x14ac:dyDescent="0.2">
      <c r="B33" s="29"/>
      <c r="C33" s="17"/>
      <c r="D33" s="46"/>
      <c r="E33" s="18"/>
      <c r="F33" s="4"/>
      <c r="G33" s="40"/>
      <c r="H33" s="41"/>
    </row>
    <row r="34" spans="2:8" x14ac:dyDescent="0.2">
      <c r="B34" s="29"/>
      <c r="C34" s="17"/>
      <c r="D34" s="46"/>
      <c r="E34" s="18"/>
      <c r="F34" s="4"/>
      <c r="G34" s="42"/>
      <c r="H34" s="43"/>
    </row>
    <row r="35" spans="2:8" x14ac:dyDescent="0.2">
      <c r="B35" s="3"/>
      <c r="C35" s="3"/>
      <c r="D35" s="3"/>
      <c r="E35" s="3"/>
      <c r="F35" s="3"/>
      <c r="G35" s="36"/>
      <c r="H35" s="37"/>
    </row>
    <row r="36" spans="2:8" ht="24" x14ac:dyDescent="0.3">
      <c r="B36" s="6" t="s">
        <v>18</v>
      </c>
      <c r="C36" s="3"/>
      <c r="D36" s="3"/>
      <c r="E36" s="3"/>
      <c r="F36" s="3"/>
      <c r="G36" s="36"/>
      <c r="H36" s="37"/>
    </row>
    <row r="37" spans="2:8" ht="20" customHeight="1" x14ac:dyDescent="0.2">
      <c r="B37" s="7" t="s">
        <v>19</v>
      </c>
      <c r="C37" s="3"/>
      <c r="D37" s="3"/>
      <c r="E37" s="3"/>
      <c r="F37" s="3"/>
      <c r="G37" s="36"/>
      <c r="H37" s="37"/>
    </row>
    <row r="38" spans="2:8" ht="16" customHeight="1" x14ac:dyDescent="0.2">
      <c r="B38" s="19" t="s">
        <v>10</v>
      </c>
      <c r="C38" s="20" t="s">
        <v>21</v>
      </c>
      <c r="D38" s="20" t="s">
        <v>31</v>
      </c>
      <c r="E38" s="20" t="s">
        <v>32</v>
      </c>
      <c r="F38" s="3"/>
      <c r="G38" s="44" t="s">
        <v>26</v>
      </c>
      <c r="H38" s="44"/>
    </row>
    <row r="39" spans="2:8" x14ac:dyDescent="0.2">
      <c r="B39" s="21" t="s">
        <v>17</v>
      </c>
      <c r="C39" s="28">
        <f>E39-D39</f>
        <v>100</v>
      </c>
      <c r="D39" s="22">
        <v>100</v>
      </c>
      <c r="E39" s="22">
        <v>200</v>
      </c>
      <c r="F39" s="3"/>
      <c r="G39" s="45"/>
      <c r="H39" s="45"/>
    </row>
    <row r="40" spans="2:8" x14ac:dyDescent="0.2">
      <c r="B40" s="21" t="s">
        <v>16</v>
      </c>
      <c r="C40" s="28">
        <f>E40-D40</f>
        <v>0</v>
      </c>
      <c r="D40" s="22"/>
      <c r="E40" s="22"/>
      <c r="F40" s="3"/>
      <c r="G40" s="45"/>
      <c r="H40" s="45"/>
    </row>
    <row r="41" spans="2:8" x14ac:dyDescent="0.2">
      <c r="B41" s="21" t="s">
        <v>16</v>
      </c>
      <c r="C41" s="28">
        <f>E41-D41</f>
        <v>0</v>
      </c>
      <c r="D41" s="47"/>
      <c r="E41" s="47"/>
      <c r="F41" s="3"/>
      <c r="G41" s="45"/>
      <c r="H41" s="45"/>
    </row>
    <row r="42" spans="2:8" x14ac:dyDescent="0.2">
      <c r="B42" s="21" t="s">
        <v>16</v>
      </c>
      <c r="C42" s="28">
        <f t="shared" ref="C42:C44" si="0">E42-D42</f>
        <v>0</v>
      </c>
      <c r="D42" s="47"/>
      <c r="E42" s="47"/>
      <c r="F42" s="3"/>
      <c r="G42" s="45"/>
      <c r="H42" s="45"/>
    </row>
    <row r="43" spans="2:8" x14ac:dyDescent="0.2">
      <c r="B43" s="21" t="s">
        <v>16</v>
      </c>
      <c r="C43" s="28">
        <f t="shared" si="0"/>
        <v>0</v>
      </c>
      <c r="D43" s="48"/>
      <c r="E43" s="48"/>
      <c r="F43" s="4"/>
      <c r="G43" s="45"/>
      <c r="H43" s="45"/>
    </row>
    <row r="44" spans="2:8" x14ac:dyDescent="0.2">
      <c r="B44" s="21" t="s">
        <v>16</v>
      </c>
      <c r="C44" s="28">
        <f t="shared" si="0"/>
        <v>0</v>
      </c>
      <c r="D44" s="48"/>
      <c r="E44" s="48"/>
      <c r="F44" s="4"/>
      <c r="G44" s="45"/>
      <c r="H44" s="45"/>
    </row>
    <row r="46" spans="2:8" x14ac:dyDescent="0.2">
      <c r="B46" s="50" t="s">
        <v>34</v>
      </c>
    </row>
    <row r="47" spans="2:8" x14ac:dyDescent="0.2">
      <c r="B47" s="50" t="s">
        <v>35</v>
      </c>
    </row>
    <row r="48" spans="2:8" x14ac:dyDescent="0.2">
      <c r="B48" s="50" t="s">
        <v>36</v>
      </c>
    </row>
    <row r="49" spans="2:2" x14ac:dyDescent="0.2">
      <c r="B49" s="50"/>
    </row>
  </sheetData>
  <sheetProtection algorithmName="SHA-512" hashValue="wrANKLQNTCpG3vxDEkgEbHQ0REj3nXlC/zniirzShVhbZ/wzv7QfSSTz9AcDKrNRHVTGssAc2aVS6ebPJhrCow==" saltValue="rA57/SD17umbBOnPWC3XTA==" spinCount="100000" sheet="1" objects="1" scenarios="1"/>
  <mergeCells count="3">
    <mergeCell ref="G14:H22"/>
    <mergeCell ref="G26:H34"/>
    <mergeCell ref="G38:H44"/>
  </mergeCells>
  <dataValidations count="2">
    <dataValidation type="list" allowBlank="1" showInputMessage="1" showErrorMessage="1" sqref="E32:E34 E27:E30 D15:D22" xr:uid="{62D88BB6-9C4E-9542-B4EA-F0A8F29926DA}">
      <formula1>"One-Off, Ongoing"</formula1>
    </dataValidation>
    <dataValidation type="list" allowBlank="1" showInputMessage="1" showErrorMessage="1" sqref="B27:B30" xr:uid="{08ED0826-B2CD-F549-92FD-CC0C8B814A2B}">
      <formula1>$B$39:$B$44</formula1>
    </dataValidation>
  </dataValidations>
  <hyperlinks>
    <hyperlink ref="B47" r:id="rId1" xr:uid="{1DDED6AA-F0C2-284C-82B4-E517BC59F364}"/>
    <hyperlink ref="B48" r:id="rId2" xr:uid="{E41F01B9-524E-444B-BB98-0A15841B4704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73C1E65C460B409EAA2CE473F6A0FD" ma:contentTypeVersion="18" ma:contentTypeDescription="Create a new document." ma:contentTypeScope="" ma:versionID="1c2ee2e3b042269f24431ddc58a78ae0">
  <xsd:schema xmlns:xsd="http://www.w3.org/2001/XMLSchema" xmlns:xs="http://www.w3.org/2001/XMLSchema" xmlns:p="http://schemas.microsoft.com/office/2006/metadata/properties" xmlns:ns2="834e5143-9131-4d9e-b929-b45714f7cea1" xmlns:ns3="4c9f2d61-7c6c-467b-b21b-c13ce6cb8340" targetNamespace="http://schemas.microsoft.com/office/2006/metadata/properties" ma:root="true" ma:fieldsID="7210d9ba07afb0038e5e4c9a900b34ec" ns2:_="" ns3:_="">
    <xsd:import namespace="834e5143-9131-4d9e-b929-b45714f7cea1"/>
    <xsd:import namespace="4c9f2d61-7c6c-467b-b21b-c13ce6cb8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Preview" minOccurs="0"/>
                <xsd:element ref="ns2:Link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e5143-9131-4d9e-b929-b45714f7ce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Link" ma:index="2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4df3af8-c966-4381-9cd0-c428cee89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f2d61-7c6c-467b-b21b-c13ce6cb83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a78ae00-170d-48ef-900b-8f5760ab5a8b}" ma:internalName="TaxCatchAll" ma:showField="CatchAllData" ma:web="4c9f2d61-7c6c-467b-b21b-c13ce6cb83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834e5143-9131-4d9e-b929-b45714f7cea1">
      <Url xsi:nil="true"/>
      <Description xsi:nil="true"/>
    </Link>
    <Preview xmlns="834e5143-9131-4d9e-b929-b45714f7cea1" xsi:nil="true"/>
    <TaxCatchAll xmlns="4c9f2d61-7c6c-467b-b21b-c13ce6cb8340" xsi:nil="true"/>
    <lcf76f155ced4ddcb4097134ff3c332f xmlns="834e5143-9131-4d9e-b929-b45714f7ce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DE0CA0-AFA8-4F97-AE51-514A07DBAD26}"/>
</file>

<file path=customXml/itemProps2.xml><?xml version="1.0" encoding="utf-8"?>
<ds:datastoreItem xmlns:ds="http://schemas.openxmlformats.org/officeDocument/2006/customXml" ds:itemID="{940BA602-ED7D-493B-AE6A-AB53EB623B6E}"/>
</file>

<file path=customXml/itemProps3.xml><?xml version="1.0" encoding="utf-8"?>
<ds:datastoreItem xmlns:ds="http://schemas.openxmlformats.org/officeDocument/2006/customXml" ds:itemID="{A3D1B23A-6358-47C5-BE18-D4D210CB13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Cost_Benefit_Calc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Frances Quinn</cp:lastModifiedBy>
  <dcterms:created xsi:type="dcterms:W3CDTF">2022-07-11T07:55:47Z</dcterms:created>
  <dcterms:modified xsi:type="dcterms:W3CDTF">2022-07-11T08:33:28Z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0x010100DF73C1E65C460B409EAA2CE473F6A0FD</vt:lpwstr>
  </property>
</Properties>
</file>